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4400" windowHeight="7680" activeTab="0"/>
  </bookViews>
  <sheets>
    <sheet name="1aa" sheetId="1" r:id="rId1"/>
  </sheets>
  <definedNames>
    <definedName name="_xlnm.Print_Area" localSheetId="0">'1aa'!$A$1:$J$56</definedName>
  </definedNames>
  <calcPr fullCalcOnLoad="1"/>
</workbook>
</file>

<file path=xl/sharedStrings.xml><?xml version="1.0" encoding="utf-8"?>
<sst xmlns="http://schemas.openxmlformats.org/spreadsheetml/2006/main" count="112" uniqueCount="63">
  <si>
    <t>Łączne nakłady finansowe</t>
  </si>
  <si>
    <t>Limit 2011</t>
  </si>
  <si>
    <t>Limit 2013</t>
  </si>
  <si>
    <t>Limit 2014</t>
  </si>
  <si>
    <t>Nazwa i cel</t>
  </si>
  <si>
    <t>Jednostka odpowiedzialna lub koordynująca</t>
  </si>
  <si>
    <t>okres realizacji</t>
  </si>
  <si>
    <t>od</t>
  </si>
  <si>
    <t>do</t>
  </si>
  <si>
    <t>Limit zobowiazań</t>
  </si>
  <si>
    <t>Przedsięwzięcia ogółem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</si>
  <si>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</si>
  <si>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</si>
  <si>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</si>
  <si>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 o których mowa w art. 5 ust 1 pkt 2 i 3 ( razem)</t>
  </si>
  <si>
    <t>Comenius - uczenie się przez całe życie</t>
  </si>
  <si>
    <t>Zespół Szkół Nr 1</t>
  </si>
  <si>
    <t>Doradca zawodowy i pośrednik pracy w standardach unijnych</t>
  </si>
  <si>
    <t>Powiatowy Urząd Pracy</t>
  </si>
  <si>
    <t>Każdy z nas ma szansę POKL</t>
  </si>
  <si>
    <t>Specjalny Ośrodek Szkolno Wychowawczy w Suliszewie</t>
  </si>
  <si>
    <t>Kieruj swoim losem POKL</t>
  </si>
  <si>
    <t>Nie trać czasu załóż własną firmę spełniaj się zawodowo II POKl</t>
  </si>
  <si>
    <t>Nie trać czasu załóż własną firmę spełniaj się zawodowo III POKl</t>
  </si>
  <si>
    <t>Równy start w dorosłość szansą dla każdego POKL</t>
  </si>
  <si>
    <t>Soildna edukacja to lepsza przyszłość POKL</t>
  </si>
  <si>
    <t>Zespół Szkół Nr 2</t>
  </si>
  <si>
    <t>Starostwo Powiatowe</t>
  </si>
  <si>
    <t>Powiatowe Centrum Pomocy Rodzinie</t>
  </si>
  <si>
    <t>b) programy, projekty lub zadania związane z  umowami partnerstwa publicznoprawnego ( razem)</t>
  </si>
  <si>
    <t>c) programy, projekty lub zadania pozostałe (inne niż wymienione w lit. a i b ( razem)</t>
  </si>
  <si>
    <t>2) umowy, których realizacja w roku budżetowym i w latach następnych jest niezbędna dla zapewnienia ciągłosci działania jednostki i których płatności  przypadają w okresie dłuższym niż rok (razem)</t>
  </si>
  <si>
    <t>Przegląd instalacji kominowej</t>
  </si>
  <si>
    <t>Umowa dostępu do sieci internet</t>
  </si>
  <si>
    <t>Umowa dotycząca konserwacji sygnalizacji włamania w budynkach</t>
  </si>
  <si>
    <t xml:space="preserve">Umowa dotycząca opłat za frankownicę </t>
  </si>
  <si>
    <t>Umowa dotycząca ubezpieczenia mienia Powiatu</t>
  </si>
  <si>
    <t>Umowa dotycząca usług pielęgniarskich</t>
  </si>
  <si>
    <t>Umowa dotycząca usług prawnych</t>
  </si>
  <si>
    <t>Umowa na dostawę oleju opałowego</t>
  </si>
  <si>
    <t>Umowa na świadczenie usług Komunalnych Zakład Usługowo-Handlowy</t>
  </si>
  <si>
    <t>Umowa na wykonanie usługi w zakresie interwencji patroli szybkiego reagowania</t>
  </si>
  <si>
    <t>Umowa na wykonanie usługi związanej z zimowym utrzymaniem dróg</t>
  </si>
  <si>
    <t>Umowa na zakup druków rejestracyjnych</t>
  </si>
  <si>
    <t>Umowa na zakup tablic rejestracyjnych</t>
  </si>
  <si>
    <t>Umowa na zakup usług telekomunikacyjnych w sieci PLUS</t>
  </si>
  <si>
    <t>Umowa o świadczenie usługi neostrada</t>
  </si>
  <si>
    <t>Umowa z geodetą wykonującym prace na potrzeby powiatu</t>
  </si>
  <si>
    <t>Umowa ze Związkiem Celowym Powiatów Woj. Zachodniopom. dotycząca prac geodezyjnych na terenie powiatu</t>
  </si>
  <si>
    <t>Specjalny Ośrodek Szkolno Wychowawczy w Niemieńsku</t>
  </si>
  <si>
    <t>Dom Pomocy Społecznej Brzeziny</t>
  </si>
  <si>
    <t>Powiatowy Zarząd Dróg</t>
  </si>
  <si>
    <t>Poreczenie weksla in blanco zabezpieczajacego spłatę kredytu bankowego</t>
  </si>
  <si>
    <t>Termomodernizacja obiektów użyteczności publicznej w powiecie choszczeńskim</t>
  </si>
  <si>
    <t>5</t>
  </si>
  <si>
    <t>6</t>
  </si>
  <si>
    <t>7</t>
  </si>
  <si>
    <t>8</t>
  </si>
  <si>
    <t>9</t>
  </si>
  <si>
    <t>10</t>
  </si>
  <si>
    <t>Comenius - uczenie się przez całe życie II</t>
  </si>
  <si>
    <t>Wyposażenie wnętrz budynku administracyjnego</t>
  </si>
  <si>
    <t>Limit 2012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</si>
</sst>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3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9.5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8"/>
      <color indexed="8"/>
      <name val="Czcionka tekstu podstawoweg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7" fillId="20" borderId="10" xfId="0" applyFont="1" applyFill="1" applyBorder="1" applyAlignment="1">
      <alignment vertical="center"/>
    </xf>
    <xf numFmtId="0" fontId="17" fillId="20" borderId="0" xfId="0" applyFont="1" applyFill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17" fillId="20" borderId="10" xfId="0" applyNumberFormat="1" applyFont="1" applyFill="1" applyBorder="1" applyAlignment="1">
      <alignment vertical="center"/>
    </xf>
    <xf numFmtId="0" fontId="17" fillId="20" borderId="10" xfId="0" applyFont="1" applyFill="1" applyBorder="1" applyAlignment="1">
      <alignment vertical="center" wrapText="1"/>
    </xf>
    <xf numFmtId="4" fontId="18" fillId="0" borderId="10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4" fontId="20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49" fontId="22" fillId="24" borderId="1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9" fontId="20" fillId="0" borderId="18" xfId="0" applyNumberFormat="1" applyFont="1" applyBorder="1" applyAlignment="1">
      <alignment horizontal="left" vertical="center"/>
    </xf>
    <xf numFmtId="49" fontId="20" fillId="0" borderId="19" xfId="0" applyNumberFormat="1" applyFont="1" applyBorder="1" applyAlignment="1">
      <alignment horizontal="left" vertical="center"/>
    </xf>
    <xf numFmtId="49" fontId="20" fillId="0" borderId="20" xfId="0" applyNumberFormat="1" applyFont="1" applyBorder="1" applyAlignment="1">
      <alignment horizontal="left" vertical="center"/>
    </xf>
    <xf numFmtId="49" fontId="19" fillId="0" borderId="18" xfId="0" applyNumberFormat="1" applyFont="1" applyBorder="1" applyAlignment="1">
      <alignment horizontal="left" vertical="center"/>
    </xf>
    <xf numFmtId="49" fontId="19" fillId="0" borderId="19" xfId="0" applyNumberFormat="1" applyFont="1" applyBorder="1" applyAlignment="1">
      <alignment horizontal="left" vertical="center"/>
    </xf>
    <xf numFmtId="49" fontId="19" fillId="0" borderId="20" xfId="0" applyNumberFormat="1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12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9" fontId="19" fillId="0" borderId="18" xfId="0" applyNumberFormat="1" applyFont="1" applyBorder="1" applyAlignment="1">
      <alignment horizontal="left" vertical="center" wrapText="1"/>
    </xf>
    <xf numFmtId="49" fontId="19" fillId="0" borderId="19" xfId="0" applyNumberFormat="1" applyFont="1" applyBorder="1" applyAlignment="1">
      <alignment horizontal="left" vertical="center" wrapText="1"/>
    </xf>
    <xf numFmtId="49" fontId="19" fillId="0" borderId="20" xfId="0" applyNumberFormat="1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49" fontId="20" fillId="0" borderId="21" xfId="0" applyNumberFormat="1" applyFont="1" applyBorder="1" applyAlignment="1">
      <alignment horizontal="left" vertical="center"/>
    </xf>
    <xf numFmtId="49" fontId="20" fillId="0" borderId="22" xfId="0" applyNumberFormat="1" applyFont="1" applyBorder="1" applyAlignment="1">
      <alignment horizontal="left" vertical="center"/>
    </xf>
    <xf numFmtId="49" fontId="20" fillId="0" borderId="23" xfId="0" applyNumberFormat="1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SheetLayoutView="100" workbookViewId="0" topLeftCell="A49">
      <selection activeCell="A55" sqref="A55:D55"/>
    </sheetView>
  </sheetViews>
  <sheetFormatPr defaultColWidth="8.796875" defaultRowHeight="14.25"/>
  <cols>
    <col min="1" max="1" width="40.19921875" style="0" customWidth="1"/>
    <col min="2" max="2" width="13.69921875" style="0" customWidth="1"/>
    <col min="3" max="3" width="6" style="0" customWidth="1"/>
    <col min="4" max="4" width="7.59765625" style="0" customWidth="1"/>
    <col min="5" max="5" width="12.69921875" style="0" customWidth="1"/>
    <col min="6" max="6" width="11.69921875" style="0" customWidth="1"/>
    <col min="7" max="7" width="11.09765625" style="0" customWidth="1"/>
    <col min="8" max="8" width="11.3984375" style="0" customWidth="1"/>
    <col min="9" max="9" width="9.69921875" style="0" customWidth="1"/>
    <col min="11" max="11" width="12.3984375" style="0" bestFit="1" customWidth="1"/>
  </cols>
  <sheetData>
    <row r="1" spans="1:10" ht="32.25" customHeight="1">
      <c r="A1" s="36" t="s">
        <v>4</v>
      </c>
      <c r="B1" s="38" t="s">
        <v>5</v>
      </c>
      <c r="C1" s="40" t="s">
        <v>6</v>
      </c>
      <c r="D1" s="41"/>
      <c r="E1" s="42" t="s">
        <v>0</v>
      </c>
      <c r="F1" s="23" t="s">
        <v>1</v>
      </c>
      <c r="G1" s="23" t="s">
        <v>62</v>
      </c>
      <c r="H1" s="23" t="s">
        <v>2</v>
      </c>
      <c r="I1" s="23" t="s">
        <v>3</v>
      </c>
      <c r="J1" s="25" t="s">
        <v>9</v>
      </c>
    </row>
    <row r="2" spans="1:10" ht="18" customHeight="1" thickBot="1">
      <c r="A2" s="37"/>
      <c r="B2" s="39"/>
      <c r="C2" s="15" t="s">
        <v>7</v>
      </c>
      <c r="D2" s="15" t="s">
        <v>8</v>
      </c>
      <c r="E2" s="43"/>
      <c r="F2" s="24"/>
      <c r="G2" s="24"/>
      <c r="H2" s="24"/>
      <c r="I2" s="24"/>
      <c r="J2" s="26"/>
    </row>
    <row r="3" spans="1:10" s="18" customFormat="1" ht="13.5" customHeight="1" thickTop="1">
      <c r="A3" s="17">
        <v>1</v>
      </c>
      <c r="B3" s="17">
        <v>2</v>
      </c>
      <c r="C3" s="17">
        <v>3</v>
      </c>
      <c r="D3" s="17">
        <v>4</v>
      </c>
      <c r="E3" s="18" t="s">
        <v>54</v>
      </c>
      <c r="F3" s="18" t="s">
        <v>55</v>
      </c>
      <c r="G3" s="18" t="s">
        <v>56</v>
      </c>
      <c r="H3" s="18" t="s">
        <v>57</v>
      </c>
      <c r="I3" s="18" t="s">
        <v>58</v>
      </c>
      <c r="J3" s="18" t="s">
        <v>59</v>
      </c>
    </row>
    <row r="4" spans="1:11" s="1" customFormat="1" ht="20.25" customHeight="1">
      <c r="A4" s="27" t="s">
        <v>10</v>
      </c>
      <c r="B4" s="28"/>
      <c r="C4" s="28"/>
      <c r="D4" s="29"/>
      <c r="E4" s="14">
        <f>SUM(E5:E6)</f>
        <v>17237949.75</v>
      </c>
      <c r="F4" s="14">
        <f>SUM(F5:F6)</f>
        <v>7562935.75</v>
      </c>
      <c r="G4" s="14">
        <f>SUM(G5:G6)</f>
        <v>5645333</v>
      </c>
      <c r="H4" s="14">
        <f>SUM(H5:H6)</f>
        <v>3801256</v>
      </c>
      <c r="I4" s="14">
        <f>SUM(I5:I6)</f>
        <v>228425</v>
      </c>
      <c r="J4" s="4"/>
      <c r="K4" s="16">
        <f>SUM(I4,H4,G4,F4)</f>
        <v>17237949.75</v>
      </c>
    </row>
    <row r="5" spans="1:10" s="1" customFormat="1" ht="14.25">
      <c r="A5" s="30" t="s">
        <v>11</v>
      </c>
      <c r="B5" s="31"/>
      <c r="C5" s="31"/>
      <c r="D5" s="32"/>
      <c r="E5" s="9">
        <f>SUM(E8,E31,E55)</f>
        <v>11222949.75</v>
      </c>
      <c r="F5" s="9">
        <f>SUM(F8,F31,F55)</f>
        <v>5797935.75</v>
      </c>
      <c r="G5" s="9">
        <f>SUM(G8,G31,G55)</f>
        <v>2745333</v>
      </c>
      <c r="H5" s="9">
        <f>SUM(H8,H31,H55)</f>
        <v>2451256</v>
      </c>
      <c r="I5" s="9">
        <f>SUM(I8,I31,I55)</f>
        <v>228425</v>
      </c>
      <c r="J5" s="5"/>
    </row>
    <row r="6" spans="1:10" s="11" customFormat="1" ht="12">
      <c r="A6" s="33" t="s">
        <v>12</v>
      </c>
      <c r="B6" s="34"/>
      <c r="C6" s="34"/>
      <c r="D6" s="35"/>
      <c r="E6" s="9">
        <f>SUM(E9)</f>
        <v>6015000</v>
      </c>
      <c r="F6" s="9">
        <f>F9</f>
        <v>1765000</v>
      </c>
      <c r="G6" s="9">
        <f>G9</f>
        <v>2900000</v>
      </c>
      <c r="H6" s="9">
        <f>H9</f>
        <v>1350000</v>
      </c>
      <c r="I6" s="9"/>
      <c r="J6" s="9"/>
    </row>
    <row r="7" spans="1:11" s="1" customFormat="1" ht="14.25">
      <c r="A7" s="44" t="s">
        <v>13</v>
      </c>
      <c r="B7" s="45"/>
      <c r="C7" s="45"/>
      <c r="D7" s="46"/>
      <c r="E7" s="8">
        <f>SUM(E8:E9)</f>
        <v>14031394.75</v>
      </c>
      <c r="F7" s="8">
        <f>SUM(F8:F9)</f>
        <v>4787272.75</v>
      </c>
      <c r="G7" s="8">
        <f>SUM(G8:G9)</f>
        <v>5408062</v>
      </c>
      <c r="H7" s="8">
        <f>SUM(H8:H9)</f>
        <v>3610186</v>
      </c>
      <c r="I7" s="8">
        <f>SUM(I8:I9)</f>
        <v>225874</v>
      </c>
      <c r="J7" s="8"/>
      <c r="K7" s="16">
        <f>SUM(I7,H7,G7,F7)</f>
        <v>14031394.75</v>
      </c>
    </row>
    <row r="8" spans="1:10" s="13" customFormat="1" ht="12">
      <c r="A8" s="30" t="s">
        <v>11</v>
      </c>
      <c r="B8" s="31"/>
      <c r="C8" s="31"/>
      <c r="D8" s="32"/>
      <c r="E8" s="12">
        <f>SUM(E11,E24,E27,)</f>
        <v>8016394.75</v>
      </c>
      <c r="F8" s="12">
        <f>SUM(F11,F24,F27,)</f>
        <v>3022272.75</v>
      </c>
      <c r="G8" s="12">
        <f>SUM(G11,G24,G27,)</f>
        <v>2508062</v>
      </c>
      <c r="H8" s="12">
        <f>SUM(H11,H24,H27,)</f>
        <v>2260186</v>
      </c>
      <c r="I8" s="12">
        <f>SUM(I11,I24,I27,)</f>
        <v>225874</v>
      </c>
      <c r="J8" s="12"/>
    </row>
    <row r="9" spans="1:10" s="1" customFormat="1" ht="14.25">
      <c r="A9" s="30" t="s">
        <v>12</v>
      </c>
      <c r="B9" s="31"/>
      <c r="C9" s="31"/>
      <c r="D9" s="32"/>
      <c r="E9" s="12">
        <f>SUM(E21,E25,E28)</f>
        <v>6015000</v>
      </c>
      <c r="F9" s="12">
        <f>SUM(F21,F25,F28)</f>
        <v>1765000</v>
      </c>
      <c r="G9" s="12">
        <f>SUM(G21,G25,G28)</f>
        <v>2900000</v>
      </c>
      <c r="H9" s="12">
        <f>SUM(H21,H25,H28)</f>
        <v>1350000</v>
      </c>
      <c r="I9" s="12">
        <f>SUM(I21,I25,I28)</f>
        <v>0</v>
      </c>
      <c r="J9" s="5"/>
    </row>
    <row r="10" spans="1:11" s="1" customFormat="1" ht="27" customHeight="1">
      <c r="A10" s="47" t="s">
        <v>14</v>
      </c>
      <c r="B10" s="48"/>
      <c r="C10" s="48"/>
      <c r="D10" s="49"/>
      <c r="E10" s="9">
        <f>SUM(E11,E21)</f>
        <v>8031394.75</v>
      </c>
      <c r="F10" s="9">
        <f>SUM(F11,F21)</f>
        <v>3037272.75</v>
      </c>
      <c r="G10" s="9">
        <f>SUM(G11,G21)</f>
        <v>2508062</v>
      </c>
      <c r="H10" s="9">
        <f>SUM(H11,H21)</f>
        <v>2260186</v>
      </c>
      <c r="I10" s="9">
        <f>SUM(I11,I21)</f>
        <v>225874</v>
      </c>
      <c r="J10" s="5"/>
      <c r="K10" s="16">
        <f>SUM(I10,H10,G10,F10)</f>
        <v>8031394.75</v>
      </c>
    </row>
    <row r="11" spans="1:10" s="1" customFormat="1" ht="14.25">
      <c r="A11" s="30" t="s">
        <v>11</v>
      </c>
      <c r="B11" s="31"/>
      <c r="C11" s="31"/>
      <c r="D11" s="32"/>
      <c r="E11" s="10">
        <f aca="true" t="shared" si="0" ref="E11:E21">SUM(F11:I11)</f>
        <v>8016394.75</v>
      </c>
      <c r="F11" s="10">
        <f>SUM(F12:F20)</f>
        <v>3022272.75</v>
      </c>
      <c r="G11" s="10">
        <f>SUM(G12:G20)</f>
        <v>2508062</v>
      </c>
      <c r="H11" s="10">
        <f>SUM(H12:H20)</f>
        <v>2260186</v>
      </c>
      <c r="I11" s="10">
        <f>SUM(I12:I20)</f>
        <v>225874</v>
      </c>
      <c r="J11" s="5"/>
    </row>
    <row r="12" spans="1:10" s="3" customFormat="1" ht="11.25">
      <c r="A12" s="2" t="s">
        <v>15</v>
      </c>
      <c r="B12" s="2" t="s">
        <v>16</v>
      </c>
      <c r="C12" s="2">
        <v>2009</v>
      </c>
      <c r="D12" s="2">
        <v>2011</v>
      </c>
      <c r="E12" s="6">
        <f t="shared" si="0"/>
        <v>146380</v>
      </c>
      <c r="F12" s="6">
        <v>146380</v>
      </c>
      <c r="G12" s="6"/>
      <c r="H12" s="6"/>
      <c r="I12" s="6"/>
      <c r="J12" s="6"/>
    </row>
    <row r="13" spans="1:10" s="3" customFormat="1" ht="11.25">
      <c r="A13" s="2" t="s">
        <v>60</v>
      </c>
      <c r="B13" s="2" t="s">
        <v>16</v>
      </c>
      <c r="C13" s="2">
        <v>2011</v>
      </c>
      <c r="D13" s="2">
        <v>2011</v>
      </c>
      <c r="E13" s="6">
        <f>SUM(F13:I13)</f>
        <v>84374</v>
      </c>
      <c r="F13" s="6">
        <v>67499</v>
      </c>
      <c r="G13" s="6">
        <v>8437</v>
      </c>
      <c r="H13" s="6">
        <v>8438</v>
      </c>
      <c r="I13" s="6"/>
      <c r="J13" s="6"/>
    </row>
    <row r="14" spans="1:10" s="3" customFormat="1" ht="22.5">
      <c r="A14" s="2" t="s">
        <v>17</v>
      </c>
      <c r="B14" s="7" t="s">
        <v>18</v>
      </c>
      <c r="C14" s="2">
        <v>2011</v>
      </c>
      <c r="D14" s="2">
        <v>2012</v>
      </c>
      <c r="E14" s="6">
        <f t="shared" si="0"/>
        <v>210514</v>
      </c>
      <c r="F14" s="6">
        <v>102438</v>
      </c>
      <c r="G14" s="6">
        <v>108076</v>
      </c>
      <c r="H14" s="6"/>
      <c r="I14" s="6"/>
      <c r="J14" s="6"/>
    </row>
    <row r="15" spans="1:10" s="3" customFormat="1" ht="45">
      <c r="A15" s="2" t="s">
        <v>19</v>
      </c>
      <c r="B15" s="7" t="s">
        <v>20</v>
      </c>
      <c r="C15" s="2">
        <v>2010</v>
      </c>
      <c r="D15" s="2">
        <v>2011</v>
      </c>
      <c r="E15" s="6">
        <f t="shared" si="0"/>
        <v>61264</v>
      </c>
      <c r="F15" s="6">
        <v>61264</v>
      </c>
      <c r="G15" s="6"/>
      <c r="H15" s="6"/>
      <c r="I15" s="6"/>
      <c r="J15" s="6"/>
    </row>
    <row r="16" spans="1:10" s="3" customFormat="1" ht="33.75">
      <c r="A16" s="2" t="s">
        <v>21</v>
      </c>
      <c r="B16" s="7" t="s">
        <v>28</v>
      </c>
      <c r="C16" s="2">
        <v>2008</v>
      </c>
      <c r="D16" s="2">
        <v>2013</v>
      </c>
      <c r="E16" s="6">
        <f t="shared" si="0"/>
        <v>4353737</v>
      </c>
      <c r="F16" s="6">
        <v>1507295</v>
      </c>
      <c r="G16" s="6">
        <v>1423221</v>
      </c>
      <c r="H16" s="6">
        <v>1423221</v>
      </c>
      <c r="I16" s="6"/>
      <c r="J16" s="6"/>
    </row>
    <row r="17" spans="1:10" s="3" customFormat="1" ht="22.5">
      <c r="A17" s="7" t="s">
        <v>22</v>
      </c>
      <c r="B17" s="7" t="s">
        <v>27</v>
      </c>
      <c r="C17" s="2">
        <v>2010</v>
      </c>
      <c r="D17" s="2">
        <v>2011</v>
      </c>
      <c r="E17" s="6">
        <f t="shared" si="0"/>
        <v>1054401</v>
      </c>
      <c r="F17" s="6">
        <v>828527</v>
      </c>
      <c r="G17" s="6">
        <v>225874</v>
      </c>
      <c r="H17" s="6"/>
      <c r="I17" s="6"/>
      <c r="J17" s="6"/>
    </row>
    <row r="18" spans="1:10" s="3" customFormat="1" ht="22.5">
      <c r="A18" s="7" t="s">
        <v>23</v>
      </c>
      <c r="B18" s="7" t="s">
        <v>27</v>
      </c>
      <c r="C18" s="2">
        <v>2012</v>
      </c>
      <c r="D18" s="2">
        <v>2014</v>
      </c>
      <c r="E18" s="6">
        <f t="shared" si="0"/>
        <v>1796855</v>
      </c>
      <c r="F18" s="6">
        <v>0</v>
      </c>
      <c r="G18" s="6">
        <v>742454</v>
      </c>
      <c r="H18" s="6">
        <v>828527</v>
      </c>
      <c r="I18" s="6">
        <v>225874</v>
      </c>
      <c r="J18" s="6"/>
    </row>
    <row r="19" spans="1:10" s="3" customFormat="1" ht="11.25">
      <c r="A19" s="7" t="s">
        <v>24</v>
      </c>
      <c r="B19" s="2" t="s">
        <v>26</v>
      </c>
      <c r="C19" s="2">
        <v>2010</v>
      </c>
      <c r="D19" s="2">
        <v>2011</v>
      </c>
      <c r="E19" s="6">
        <f t="shared" si="0"/>
        <v>177250.63</v>
      </c>
      <c r="F19" s="6">
        <v>177250.63</v>
      </c>
      <c r="G19" s="6"/>
      <c r="H19" s="6"/>
      <c r="I19" s="6"/>
      <c r="J19" s="6"/>
    </row>
    <row r="20" spans="1:10" s="3" customFormat="1" ht="11.25">
      <c r="A20" s="7" t="s">
        <v>25</v>
      </c>
      <c r="B20" s="2" t="s">
        <v>16</v>
      </c>
      <c r="C20" s="2">
        <v>2010</v>
      </c>
      <c r="D20" s="2">
        <v>2011</v>
      </c>
      <c r="E20" s="6">
        <f t="shared" si="0"/>
        <v>131619.12</v>
      </c>
      <c r="F20" s="6">
        <v>131619.12</v>
      </c>
      <c r="G20" s="6"/>
      <c r="H20" s="6"/>
      <c r="I20" s="6"/>
      <c r="J20" s="6"/>
    </row>
    <row r="21" spans="1:10" s="1" customFormat="1" ht="14.25">
      <c r="A21" s="30" t="s">
        <v>12</v>
      </c>
      <c r="B21" s="31"/>
      <c r="C21" s="31"/>
      <c r="D21" s="32"/>
      <c r="E21" s="10">
        <f t="shared" si="0"/>
        <v>15000</v>
      </c>
      <c r="F21" s="12">
        <v>15000</v>
      </c>
      <c r="G21" s="5"/>
      <c r="H21" s="5"/>
      <c r="I21" s="5"/>
      <c r="J21" s="5"/>
    </row>
    <row r="22" spans="1:10" s="3" customFormat="1" ht="33.75">
      <c r="A22" s="2" t="s">
        <v>21</v>
      </c>
      <c r="B22" s="7" t="s">
        <v>28</v>
      </c>
      <c r="C22" s="2">
        <v>2008</v>
      </c>
      <c r="D22" s="2">
        <v>2013</v>
      </c>
      <c r="E22" s="6">
        <f>SUM(F22:I22)</f>
        <v>15000</v>
      </c>
      <c r="F22" s="6">
        <v>15000</v>
      </c>
      <c r="G22" s="6">
        <v>0</v>
      </c>
      <c r="H22" s="6">
        <v>0</v>
      </c>
      <c r="I22" s="6"/>
      <c r="J22" s="6"/>
    </row>
    <row r="23" spans="1:10" s="1" customFormat="1" ht="14.25">
      <c r="A23" s="47" t="s">
        <v>29</v>
      </c>
      <c r="B23" s="48"/>
      <c r="C23" s="48"/>
      <c r="D23" s="49"/>
      <c r="E23" s="5"/>
      <c r="F23" s="5"/>
      <c r="G23" s="5"/>
      <c r="H23" s="5"/>
      <c r="I23" s="5"/>
      <c r="J23" s="5"/>
    </row>
    <row r="24" spans="1:10" s="1" customFormat="1" ht="14.25">
      <c r="A24" s="30" t="s">
        <v>11</v>
      </c>
      <c r="B24" s="31"/>
      <c r="C24" s="31"/>
      <c r="D24" s="32"/>
      <c r="E24" s="5"/>
      <c r="F24" s="5"/>
      <c r="G24" s="5"/>
      <c r="H24" s="5"/>
      <c r="I24" s="5"/>
      <c r="J24" s="5"/>
    </row>
    <row r="25" spans="1:10" s="1" customFormat="1" ht="14.25">
      <c r="A25" s="30" t="s">
        <v>12</v>
      </c>
      <c r="B25" s="31"/>
      <c r="C25" s="31"/>
      <c r="D25" s="32"/>
      <c r="E25" s="5"/>
      <c r="F25" s="5"/>
      <c r="G25" s="5"/>
      <c r="H25" s="5"/>
      <c r="I25" s="5"/>
      <c r="J25" s="5"/>
    </row>
    <row r="26" spans="1:10" s="11" customFormat="1" ht="12">
      <c r="A26" s="53" t="s">
        <v>30</v>
      </c>
      <c r="B26" s="54"/>
      <c r="C26" s="54"/>
      <c r="D26" s="55"/>
      <c r="E26" s="9">
        <f aca="true" t="shared" si="1" ref="E26:J26">E28</f>
        <v>6000000</v>
      </c>
      <c r="F26" s="9">
        <f t="shared" si="1"/>
        <v>1750000</v>
      </c>
      <c r="G26" s="9">
        <f t="shared" si="1"/>
        <v>2900000</v>
      </c>
      <c r="H26" s="9">
        <f t="shared" si="1"/>
        <v>1350000</v>
      </c>
      <c r="I26" s="9">
        <f t="shared" si="1"/>
        <v>0</v>
      </c>
      <c r="J26" s="9">
        <f t="shared" si="1"/>
        <v>0</v>
      </c>
    </row>
    <row r="27" spans="1:10" s="1" customFormat="1" ht="14.25">
      <c r="A27" s="30" t="s">
        <v>11</v>
      </c>
      <c r="B27" s="31"/>
      <c r="C27" s="31"/>
      <c r="D27" s="32"/>
      <c r="E27" s="12"/>
      <c r="F27" s="12"/>
      <c r="G27" s="12"/>
      <c r="H27" s="12"/>
      <c r="I27" s="12"/>
      <c r="J27" s="5"/>
    </row>
    <row r="28" spans="1:10" s="1" customFormat="1" ht="14.25">
      <c r="A28" s="30" t="s">
        <v>12</v>
      </c>
      <c r="B28" s="31"/>
      <c r="C28" s="31"/>
      <c r="D28" s="32"/>
      <c r="E28" s="12">
        <f>E29</f>
        <v>6000000</v>
      </c>
      <c r="F28" s="12">
        <f>F29</f>
        <v>1750000</v>
      </c>
      <c r="G28" s="12">
        <f>G29</f>
        <v>2900000</v>
      </c>
      <c r="H28" s="12">
        <f>H29</f>
        <v>1350000</v>
      </c>
      <c r="I28" s="12">
        <f>I29</f>
        <v>0</v>
      </c>
      <c r="J28" s="5"/>
    </row>
    <row r="29" spans="1:10" s="3" customFormat="1" ht="22.5">
      <c r="A29" s="7" t="s">
        <v>53</v>
      </c>
      <c r="B29" s="7" t="s">
        <v>27</v>
      </c>
      <c r="C29" s="2">
        <v>2011</v>
      </c>
      <c r="D29" s="2">
        <v>2013</v>
      </c>
      <c r="E29" s="6">
        <f>SUM(F29:I29)</f>
        <v>6000000</v>
      </c>
      <c r="F29" s="6">
        <v>1750000</v>
      </c>
      <c r="G29" s="6">
        <v>2900000</v>
      </c>
      <c r="H29" s="6">
        <v>1350000</v>
      </c>
      <c r="I29" s="6"/>
      <c r="J29" s="6"/>
    </row>
    <row r="30" spans="1:11" s="1" customFormat="1" ht="34.5" customHeight="1">
      <c r="A30" s="44" t="s">
        <v>31</v>
      </c>
      <c r="B30" s="45"/>
      <c r="C30" s="45"/>
      <c r="D30" s="46"/>
      <c r="E30" s="9">
        <f>SUM(E31,E53)</f>
        <v>2523155</v>
      </c>
      <c r="F30" s="9">
        <f>SUM(F31,F53)</f>
        <v>2092263</v>
      </c>
      <c r="G30" s="9">
        <f>SUM(G31,G53)</f>
        <v>237271</v>
      </c>
      <c r="H30" s="9">
        <f>SUM(H31,H53)</f>
        <v>191070</v>
      </c>
      <c r="I30" s="9">
        <f>SUM(I31,I53)</f>
        <v>2551</v>
      </c>
      <c r="J30" s="5"/>
      <c r="K30" s="16">
        <f>SUM(I30,H30,G30,F30)</f>
        <v>2523155</v>
      </c>
    </row>
    <row r="31" spans="1:10" s="1" customFormat="1" ht="15" thickBot="1">
      <c r="A31" s="50" t="s">
        <v>11</v>
      </c>
      <c r="B31" s="51"/>
      <c r="C31" s="51"/>
      <c r="D31" s="52"/>
      <c r="E31" s="19">
        <f>SUM(E33:E52)</f>
        <v>2523155</v>
      </c>
      <c r="F31" s="19">
        <f>SUM(F33:F52)</f>
        <v>2092263</v>
      </c>
      <c r="G31" s="19">
        <f>SUM(G33:G52)</f>
        <v>237271</v>
      </c>
      <c r="H31" s="19">
        <f>SUM(H33:H52)</f>
        <v>191070</v>
      </c>
      <c r="I31" s="19">
        <f>SUM(I33:I52)</f>
        <v>2551</v>
      </c>
      <c r="J31" s="20"/>
    </row>
    <row r="32" spans="1:10" s="18" customFormat="1" ht="13.5" customHeight="1" thickTop="1">
      <c r="A32" s="17">
        <v>1</v>
      </c>
      <c r="B32" s="17">
        <v>2</v>
      </c>
      <c r="C32" s="17">
        <v>3</v>
      </c>
      <c r="D32" s="17">
        <v>4</v>
      </c>
      <c r="E32" s="18" t="s">
        <v>54</v>
      </c>
      <c r="F32" s="18" t="s">
        <v>55</v>
      </c>
      <c r="G32" s="18" t="s">
        <v>56</v>
      </c>
      <c r="H32" s="18" t="s">
        <v>57</v>
      </c>
      <c r="I32" s="18" t="s">
        <v>58</v>
      </c>
      <c r="J32" s="18" t="s">
        <v>59</v>
      </c>
    </row>
    <row r="33" spans="1:10" s="3" customFormat="1" ht="45">
      <c r="A33" s="2" t="s">
        <v>32</v>
      </c>
      <c r="B33" s="7" t="s">
        <v>49</v>
      </c>
      <c r="C33" s="2">
        <v>2003</v>
      </c>
      <c r="D33" s="2">
        <v>2011</v>
      </c>
      <c r="E33" s="6">
        <f>SUM(F33:I33)</f>
        <v>770</v>
      </c>
      <c r="F33" s="6">
        <v>770</v>
      </c>
      <c r="G33" s="6"/>
      <c r="H33" s="6"/>
      <c r="I33" s="6"/>
      <c r="J33" s="6"/>
    </row>
    <row r="34" spans="1:10" s="3" customFormat="1" ht="11.25">
      <c r="A34" s="2" t="s">
        <v>33</v>
      </c>
      <c r="B34" s="2" t="s">
        <v>16</v>
      </c>
      <c r="C34" s="2">
        <v>2009</v>
      </c>
      <c r="D34" s="2">
        <v>2012</v>
      </c>
      <c r="E34" s="6">
        <f aca="true" t="shared" si="2" ref="E34:E40">SUM(F34:I34)</f>
        <v>2732</v>
      </c>
      <c r="F34" s="6">
        <v>2406</v>
      </c>
      <c r="G34" s="6">
        <v>326</v>
      </c>
      <c r="H34" s="6"/>
      <c r="I34" s="6"/>
      <c r="J34" s="6"/>
    </row>
    <row r="35" spans="1:10" s="3" customFormat="1" ht="22.5">
      <c r="A35" s="7" t="s">
        <v>34</v>
      </c>
      <c r="B35" s="7" t="s">
        <v>27</v>
      </c>
      <c r="C35" s="2">
        <v>2010</v>
      </c>
      <c r="D35" s="2">
        <v>2013</v>
      </c>
      <c r="E35" s="6">
        <f t="shared" si="2"/>
        <v>7758</v>
      </c>
      <c r="F35" s="6">
        <v>2586</v>
      </c>
      <c r="G35" s="6">
        <v>2586</v>
      </c>
      <c r="H35" s="6">
        <v>2586</v>
      </c>
      <c r="I35" s="6"/>
      <c r="J35" s="6"/>
    </row>
    <row r="36" spans="1:10" s="3" customFormat="1" ht="22.5">
      <c r="A36" s="2" t="s">
        <v>35</v>
      </c>
      <c r="B36" s="7" t="s">
        <v>27</v>
      </c>
      <c r="C36" s="2">
        <v>2008</v>
      </c>
      <c r="D36" s="2">
        <v>2011</v>
      </c>
      <c r="E36" s="6">
        <f t="shared" si="2"/>
        <v>60000</v>
      </c>
      <c r="F36" s="6">
        <v>60000</v>
      </c>
      <c r="G36" s="6"/>
      <c r="H36" s="6"/>
      <c r="I36" s="6"/>
      <c r="J36" s="6"/>
    </row>
    <row r="37" spans="1:10" s="3" customFormat="1" ht="22.5">
      <c r="A37" s="7" t="s">
        <v>36</v>
      </c>
      <c r="B37" s="7" t="s">
        <v>27</v>
      </c>
      <c r="C37" s="2">
        <v>2010</v>
      </c>
      <c r="D37" s="2">
        <v>2012</v>
      </c>
      <c r="E37" s="6">
        <f t="shared" si="2"/>
        <v>4791</v>
      </c>
      <c r="F37" s="6">
        <v>4791</v>
      </c>
      <c r="G37" s="6"/>
      <c r="H37" s="6"/>
      <c r="I37" s="6"/>
      <c r="J37" s="6"/>
    </row>
    <row r="38" spans="1:10" s="3" customFormat="1" ht="33.75">
      <c r="A38" s="7" t="s">
        <v>37</v>
      </c>
      <c r="B38" s="7" t="s">
        <v>50</v>
      </c>
      <c r="C38" s="2">
        <v>2010</v>
      </c>
      <c r="D38" s="2">
        <v>2012</v>
      </c>
      <c r="E38" s="6">
        <f t="shared" si="2"/>
        <v>33600</v>
      </c>
      <c r="F38" s="6">
        <v>28800</v>
      </c>
      <c r="G38" s="6">
        <v>4800</v>
      </c>
      <c r="H38" s="6"/>
      <c r="I38" s="6"/>
      <c r="J38" s="6"/>
    </row>
    <row r="39" spans="1:10" s="3" customFormat="1" ht="33.75">
      <c r="A39" s="7" t="s">
        <v>38</v>
      </c>
      <c r="B39" s="7" t="s">
        <v>50</v>
      </c>
      <c r="C39" s="2">
        <v>2010</v>
      </c>
      <c r="D39" s="2">
        <v>2011</v>
      </c>
      <c r="E39" s="6">
        <f t="shared" si="2"/>
        <v>10248</v>
      </c>
      <c r="F39" s="6">
        <v>10248</v>
      </c>
      <c r="G39" s="6"/>
      <c r="H39" s="6"/>
      <c r="I39" s="6"/>
      <c r="J39" s="6"/>
    </row>
    <row r="40" spans="1:10" s="3" customFormat="1" ht="45">
      <c r="A40" s="7" t="s">
        <v>39</v>
      </c>
      <c r="B40" s="7" t="s">
        <v>49</v>
      </c>
      <c r="C40" s="2">
        <v>2010</v>
      </c>
      <c r="D40" s="2">
        <v>2011</v>
      </c>
      <c r="E40" s="6">
        <f t="shared" si="2"/>
        <v>78000</v>
      </c>
      <c r="F40" s="6">
        <v>78000</v>
      </c>
      <c r="G40" s="6"/>
      <c r="H40" s="6"/>
      <c r="I40" s="6"/>
      <c r="J40" s="6"/>
    </row>
    <row r="41" spans="1:10" s="3" customFormat="1" ht="45">
      <c r="A41" s="7" t="s">
        <v>40</v>
      </c>
      <c r="B41" s="7" t="s">
        <v>49</v>
      </c>
      <c r="C41" s="2">
        <v>2010</v>
      </c>
      <c r="D41" s="2">
        <v>2011</v>
      </c>
      <c r="E41" s="6">
        <f>SUM(F41:I41)</f>
        <v>9930</v>
      </c>
      <c r="F41" s="6">
        <v>5650</v>
      </c>
      <c r="G41" s="6">
        <v>4280</v>
      </c>
      <c r="H41" s="6"/>
      <c r="I41" s="6"/>
      <c r="J41" s="6"/>
    </row>
    <row r="42" spans="1:10" s="3" customFormat="1" ht="22.5">
      <c r="A42" s="7" t="s">
        <v>41</v>
      </c>
      <c r="B42" s="7" t="s">
        <v>51</v>
      </c>
      <c r="C42" s="2">
        <v>2010</v>
      </c>
      <c r="D42" s="2">
        <v>2013</v>
      </c>
      <c r="E42" s="6">
        <f aca="true" t="shared" si="3" ref="E42:E49">SUM(F42:I42)</f>
        <v>9059</v>
      </c>
      <c r="F42" s="6">
        <v>3623</v>
      </c>
      <c r="G42" s="6">
        <v>3623</v>
      </c>
      <c r="H42" s="6">
        <v>1813</v>
      </c>
      <c r="I42" s="6"/>
      <c r="J42" s="6"/>
    </row>
    <row r="43" spans="1:10" s="3" customFormat="1" ht="22.5">
      <c r="A43" s="7" t="s">
        <v>42</v>
      </c>
      <c r="B43" s="7" t="s">
        <v>51</v>
      </c>
      <c r="C43" s="2">
        <v>2010</v>
      </c>
      <c r="D43" s="2">
        <v>2011</v>
      </c>
      <c r="E43" s="6">
        <f t="shared" si="3"/>
        <v>172751</v>
      </c>
      <c r="F43" s="6">
        <v>172751</v>
      </c>
      <c r="G43" s="6"/>
      <c r="H43" s="6"/>
      <c r="I43" s="6"/>
      <c r="J43" s="6"/>
    </row>
    <row r="44" spans="1:10" s="3" customFormat="1" ht="22.5">
      <c r="A44" s="7" t="s">
        <v>42</v>
      </c>
      <c r="B44" s="7" t="s">
        <v>51</v>
      </c>
      <c r="C44" s="2">
        <v>2010</v>
      </c>
      <c r="D44" s="2">
        <v>2011</v>
      </c>
      <c r="E44" s="6">
        <f t="shared" si="3"/>
        <v>117058</v>
      </c>
      <c r="F44" s="6">
        <v>117058</v>
      </c>
      <c r="G44" s="6"/>
      <c r="H44" s="6"/>
      <c r="I44" s="6"/>
      <c r="J44" s="6"/>
    </row>
    <row r="45" spans="1:10" s="3" customFormat="1" ht="22.5">
      <c r="A45" s="7" t="s">
        <v>61</v>
      </c>
      <c r="B45" s="7" t="s">
        <v>27</v>
      </c>
      <c r="C45" s="2">
        <v>2011</v>
      </c>
      <c r="D45" s="2">
        <v>2012</v>
      </c>
      <c r="E45" s="6">
        <f>SUM(F45:I45)</f>
        <v>105000</v>
      </c>
      <c r="F45" s="6">
        <v>70000</v>
      </c>
      <c r="G45" s="6">
        <v>35000</v>
      </c>
      <c r="H45" s="6"/>
      <c r="I45" s="6"/>
      <c r="J45" s="6"/>
    </row>
    <row r="46" spans="1:10" s="3" customFormat="1" ht="22.5">
      <c r="A46" s="7" t="s">
        <v>43</v>
      </c>
      <c r="B46" s="7" t="s">
        <v>27</v>
      </c>
      <c r="C46" s="2">
        <v>2010</v>
      </c>
      <c r="D46" s="2">
        <v>2011</v>
      </c>
      <c r="E46" s="6">
        <f t="shared" si="3"/>
        <v>266000</v>
      </c>
      <c r="F46" s="6">
        <v>266000</v>
      </c>
      <c r="G46" s="6"/>
      <c r="H46" s="6"/>
      <c r="I46" s="6"/>
      <c r="J46" s="6"/>
    </row>
    <row r="47" spans="1:10" s="3" customFormat="1" ht="22.5">
      <c r="A47" s="7" t="s">
        <v>44</v>
      </c>
      <c r="B47" s="7" t="s">
        <v>27</v>
      </c>
      <c r="C47" s="2">
        <v>2010</v>
      </c>
      <c r="D47" s="2">
        <v>2014</v>
      </c>
      <c r="E47" s="6">
        <f t="shared" si="3"/>
        <v>552000</v>
      </c>
      <c r="F47" s="6">
        <v>184000</v>
      </c>
      <c r="G47" s="6">
        <v>184000</v>
      </c>
      <c r="H47" s="6">
        <v>184000</v>
      </c>
      <c r="I47" s="6"/>
      <c r="J47" s="6"/>
    </row>
    <row r="48" spans="1:10" s="3" customFormat="1" ht="33.75">
      <c r="A48" s="7" t="s">
        <v>45</v>
      </c>
      <c r="B48" s="7" t="s">
        <v>28</v>
      </c>
      <c r="C48" s="2">
        <v>2010</v>
      </c>
      <c r="D48" s="2">
        <v>2014</v>
      </c>
      <c r="E48" s="6">
        <f t="shared" si="3"/>
        <v>10406</v>
      </c>
      <c r="F48" s="6">
        <v>2592</v>
      </c>
      <c r="G48" s="6">
        <v>2592</v>
      </c>
      <c r="H48" s="6">
        <v>2671</v>
      </c>
      <c r="I48" s="6">
        <v>2551</v>
      </c>
      <c r="J48" s="6"/>
    </row>
    <row r="49" spans="1:10" s="3" customFormat="1" ht="11.25">
      <c r="A49" s="7" t="s">
        <v>46</v>
      </c>
      <c r="B49" s="2" t="s">
        <v>16</v>
      </c>
      <c r="C49" s="2">
        <v>2010</v>
      </c>
      <c r="D49" s="2">
        <v>2012</v>
      </c>
      <c r="E49" s="6">
        <f t="shared" si="3"/>
        <v>832</v>
      </c>
      <c r="F49" s="6">
        <v>768</v>
      </c>
      <c r="G49" s="6">
        <v>64</v>
      </c>
      <c r="H49" s="6"/>
      <c r="I49" s="6"/>
      <c r="J49" s="6"/>
    </row>
    <row r="50" spans="1:10" s="3" customFormat="1" ht="22.5">
      <c r="A50" s="7" t="s">
        <v>46</v>
      </c>
      <c r="B50" s="7" t="s">
        <v>51</v>
      </c>
      <c r="C50" s="2">
        <v>2010</v>
      </c>
      <c r="D50" s="2">
        <v>2011</v>
      </c>
      <c r="E50" s="6">
        <f>SUM(F50:I50)</f>
        <v>440</v>
      </c>
      <c r="F50" s="6">
        <v>440</v>
      </c>
      <c r="G50" s="6"/>
      <c r="H50" s="6"/>
      <c r="I50" s="6"/>
      <c r="J50" s="6"/>
    </row>
    <row r="51" spans="1:10" s="3" customFormat="1" ht="22.5">
      <c r="A51" s="7" t="s">
        <v>47</v>
      </c>
      <c r="B51" s="7" t="s">
        <v>27</v>
      </c>
      <c r="C51" s="2">
        <v>2010</v>
      </c>
      <c r="D51" s="2">
        <v>2011</v>
      </c>
      <c r="E51" s="6">
        <f>SUM(F51:I51)</f>
        <v>107000</v>
      </c>
      <c r="F51" s="6">
        <v>107000</v>
      </c>
      <c r="G51" s="6"/>
      <c r="H51" s="6"/>
      <c r="I51" s="6"/>
      <c r="J51" s="6"/>
    </row>
    <row r="52" spans="1:10" s="3" customFormat="1" ht="33.75">
      <c r="A52" s="7" t="s">
        <v>48</v>
      </c>
      <c r="B52" s="7" t="s">
        <v>27</v>
      </c>
      <c r="C52" s="2">
        <v>2010</v>
      </c>
      <c r="D52" s="2">
        <v>2011</v>
      </c>
      <c r="E52" s="6">
        <f>SUM(F52:I52)</f>
        <v>974780</v>
      </c>
      <c r="F52" s="6">
        <v>974780</v>
      </c>
      <c r="G52" s="6"/>
      <c r="H52" s="6"/>
      <c r="I52" s="6"/>
      <c r="J52" s="6"/>
    </row>
    <row r="53" spans="1:10" s="1" customFormat="1" ht="15" thickBot="1">
      <c r="A53" s="50" t="s">
        <v>12</v>
      </c>
      <c r="B53" s="51"/>
      <c r="C53" s="51"/>
      <c r="D53" s="52"/>
      <c r="E53" s="21"/>
      <c r="F53" s="21"/>
      <c r="G53" s="21"/>
      <c r="H53" s="21"/>
      <c r="I53" s="21"/>
      <c r="J53" s="20"/>
    </row>
    <row r="54" spans="1:10" s="18" customFormat="1" ht="13.5" customHeight="1" thickTop="1">
      <c r="A54" s="22">
        <v>1</v>
      </c>
      <c r="B54" s="22">
        <v>2</v>
      </c>
      <c r="C54" s="22">
        <v>3</v>
      </c>
      <c r="D54" s="22">
        <v>4</v>
      </c>
      <c r="E54" s="18" t="s">
        <v>54</v>
      </c>
      <c r="F54" s="18" t="s">
        <v>55</v>
      </c>
      <c r="G54" s="18" t="s">
        <v>56</v>
      </c>
      <c r="H54" s="18" t="s">
        <v>57</v>
      </c>
      <c r="I54" s="18" t="s">
        <v>58</v>
      </c>
      <c r="J54" s="18" t="s">
        <v>59</v>
      </c>
    </row>
    <row r="55" spans="1:10" s="1" customFormat="1" ht="14.25">
      <c r="A55" s="30" t="s">
        <v>11</v>
      </c>
      <c r="B55" s="31"/>
      <c r="C55" s="31"/>
      <c r="D55" s="32"/>
      <c r="E55" s="10">
        <f>SUM(E56:E63)</f>
        <v>683400</v>
      </c>
      <c r="F55" s="10">
        <f>SUM(F56:F63)</f>
        <v>683400</v>
      </c>
      <c r="G55" s="10">
        <f>SUM(G56:G63)</f>
        <v>0</v>
      </c>
      <c r="H55" s="10">
        <f>SUM(H56:H63)</f>
        <v>0</v>
      </c>
      <c r="I55" s="10">
        <f>SUM(I56:I63)</f>
        <v>0</v>
      </c>
      <c r="J55" s="5"/>
    </row>
    <row r="56" spans="1:10" s="3" customFormat="1" ht="22.5">
      <c r="A56" s="7" t="s">
        <v>52</v>
      </c>
      <c r="B56" s="7" t="s">
        <v>27</v>
      </c>
      <c r="C56" s="2">
        <v>2010</v>
      </c>
      <c r="D56" s="2">
        <v>2011</v>
      </c>
      <c r="E56" s="6">
        <f>SUM(F56:I56)</f>
        <v>683400</v>
      </c>
      <c r="F56" s="6">
        <v>683400</v>
      </c>
      <c r="G56" s="6"/>
      <c r="H56" s="6"/>
      <c r="I56" s="6"/>
      <c r="J56" s="6"/>
    </row>
    <row r="57" spans="1:10" s="3" customFormat="1" ht="11.25">
      <c r="A57" s="7"/>
      <c r="B57" s="2"/>
      <c r="C57" s="2"/>
      <c r="D57" s="2"/>
      <c r="E57" s="6">
        <f>SUM(F57:I57)</f>
        <v>0</v>
      </c>
      <c r="F57" s="6"/>
      <c r="G57" s="6"/>
      <c r="H57" s="6"/>
      <c r="I57" s="6"/>
      <c r="J57" s="6"/>
    </row>
  </sheetData>
  <sheetProtection/>
  <mergeCells count="28">
    <mergeCell ref="A53:D53"/>
    <mergeCell ref="A55:D55"/>
    <mergeCell ref="A23:D23"/>
    <mergeCell ref="A24:D24"/>
    <mergeCell ref="A25:D25"/>
    <mergeCell ref="A26:D26"/>
    <mergeCell ref="A27:D27"/>
    <mergeCell ref="A28:D28"/>
    <mergeCell ref="A11:D11"/>
    <mergeCell ref="A21:D21"/>
    <mergeCell ref="A30:D30"/>
    <mergeCell ref="A31:D31"/>
    <mergeCell ref="A7:D7"/>
    <mergeCell ref="A8:D8"/>
    <mergeCell ref="A9:D9"/>
    <mergeCell ref="A10:D10"/>
    <mergeCell ref="J1:J2"/>
    <mergeCell ref="A4:D4"/>
    <mergeCell ref="A5:D5"/>
    <mergeCell ref="A6:D6"/>
    <mergeCell ref="A1:A2"/>
    <mergeCell ref="B1:B2"/>
    <mergeCell ref="C1:D1"/>
    <mergeCell ref="E1:E2"/>
    <mergeCell ref="F1:F2"/>
    <mergeCell ref="G1:G2"/>
    <mergeCell ref="H1:H2"/>
    <mergeCell ref="I1:I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82" r:id="rId1"/>
  <headerFooter alignWithMargins="0">
    <oddHeader>&amp;C&amp;"Czcionka tekstu podstawowego,Pogrubiony"&amp;14Wykaz przedsięwzięć do WPF&amp;R&amp;8Załacznik Nr 2 
do Uchwały IX/71/2011
Rady Powiatu w Choszcznie
z dnia 27 września 2011 r.</oddHeader>
  </headerFooter>
  <rowBreaks count="2" manualBreakCount="2">
    <brk id="31" max="9" man="1"/>
    <brk id="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 w Choszcznie</cp:lastModifiedBy>
  <cp:lastPrinted>2011-09-28T10:15:35Z</cp:lastPrinted>
  <dcterms:created xsi:type="dcterms:W3CDTF">2011-06-15T10:53:56Z</dcterms:created>
  <dcterms:modified xsi:type="dcterms:W3CDTF">2011-09-28T10:16:18Z</dcterms:modified>
  <cp:category/>
  <cp:version/>
  <cp:contentType/>
  <cp:contentStatus/>
</cp:coreProperties>
</file>